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alz\Documents\Proyectos\Pagina Web\financieramente-v4.8-blog\sitio\descargas\"/>
    </mc:Choice>
  </mc:AlternateContent>
  <xr:revisionPtr revIDLastSave="0" documentId="8_{49E0B6E6-7F1E-4D1A-B986-D12D39AFF4E3}" xr6:coauthVersionLast="47" xr6:coauthVersionMax="47" xr10:uidLastSave="{00000000-0000-0000-0000-000000000000}"/>
  <bookViews>
    <workbookView xWindow="-28920" yWindow="-120" windowWidth="29040" windowHeight="15720" xr2:uid="{1D53F278-10B4-4F28-AEB9-0F17263904A7}"/>
  </bookViews>
  <sheets>
    <sheet name="Flujo de caja" sheetId="1" r:id="rId1"/>
    <sheet name="Instruccio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4" i="1" l="1"/>
  <c r="C34" i="1"/>
  <c r="D34" i="1"/>
  <c r="E34" i="1"/>
  <c r="F34" i="1"/>
  <c r="G34" i="1"/>
  <c r="H34" i="1"/>
  <c r="I34" i="1"/>
  <c r="J34" i="1"/>
  <c r="K34" i="1"/>
  <c r="L34" i="1"/>
  <c r="M34" i="1"/>
  <c r="N34" i="1"/>
  <c r="D9" i="1"/>
  <c r="C33" i="1"/>
  <c r="D33" i="1"/>
  <c r="E9" i="1" s="1"/>
  <c r="E33" i="1" s="1"/>
  <c r="F9" i="1" s="1"/>
  <c r="F33" i="1" s="1"/>
  <c r="G9" i="1" s="1"/>
  <c r="G33" i="1" s="1"/>
  <c r="H9" i="1" s="1"/>
  <c r="H33" i="1" s="1"/>
  <c r="I9" i="1" s="1"/>
  <c r="I33" i="1" s="1"/>
  <c r="J9" i="1" s="1"/>
  <c r="J33" i="1" s="1"/>
  <c r="K9" i="1" s="1"/>
  <c r="K33" i="1" s="1"/>
  <c r="L9" i="1" s="1"/>
  <c r="L33" i="1" s="1"/>
  <c r="M9" i="1" s="1"/>
  <c r="M33" i="1" s="1"/>
  <c r="N9" i="1" s="1"/>
  <c r="N33" i="1" s="1"/>
  <c r="O33" i="1" s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O29" i="1"/>
  <c r="O28" i="1"/>
  <c r="O27" i="1"/>
  <c r="O26" i="1"/>
  <c r="O25" i="1"/>
  <c r="O24" i="1"/>
  <c r="O23" i="1"/>
  <c r="O22" i="1"/>
  <c r="O21" i="1"/>
  <c r="O20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O16" i="1"/>
  <c r="O15" i="1"/>
  <c r="O14" i="1"/>
  <c r="O13" i="1"/>
  <c r="O12" i="1"/>
  <c r="O9" i="1"/>
  <c r="N8" i="1"/>
  <c r="M8" i="1"/>
  <c r="L8" i="1"/>
  <c r="K8" i="1"/>
  <c r="J8" i="1"/>
  <c r="I8" i="1"/>
  <c r="H8" i="1"/>
  <c r="G8" i="1"/>
  <c r="F8" i="1"/>
  <c r="E8" i="1"/>
  <c r="D8" i="1"/>
  <c r="C8" i="1"/>
  <c r="C5" i="1"/>
</calcChain>
</file>

<file path=xl/sharedStrings.xml><?xml version="1.0" encoding="utf-8"?>
<sst xmlns="http://schemas.openxmlformats.org/spreadsheetml/2006/main" count="48" uniqueCount="48">
  <si>
    <t>FLUJO DE CAJA PROYECTADO — 12 MESES</t>
  </si>
  <si>
    <t>FinancieraMente · Escribe solo en las celdas de color crema; los totales, saldos y alertas se calculan solos.</t>
  </si>
  <si>
    <t>Empresa:</t>
  </si>
  <si>
    <t>Primer mes de la proyección:</t>
  </si>
  <si>
    <t>Saldo mínimo de caja que quieres mantener:</t>
  </si>
  <si>
    <t>← los meses por debajo de este saldo se marcan en rojo</t>
  </si>
  <si>
    <t>Concepto</t>
  </si>
  <si>
    <t>Total</t>
  </si>
  <si>
    <t>Saldo inicial de caja</t>
  </si>
  <si>
    <t>ENTRADAS DE EFECTIVO</t>
  </si>
  <si>
    <t>Ventas de contado</t>
  </si>
  <si>
    <t>Cobros a clientes (ventas a crédito)</t>
  </si>
  <si>
    <t>Préstamos recibidos</t>
  </si>
  <si>
    <t>Aportes de socios</t>
  </si>
  <si>
    <t>Otros ingresos</t>
  </si>
  <si>
    <t>Total entradas</t>
  </si>
  <si>
    <t>SALIDAS DE EFECTIVO</t>
  </si>
  <si>
    <t>Pago a proveedores / compras</t>
  </si>
  <si>
    <t>Planilla y prestaciones</t>
  </si>
  <si>
    <t>Alquiler</t>
  </si>
  <si>
    <t>Servicios (luz, agua, internet, teléfono)</t>
  </si>
  <si>
    <t>Impuestos</t>
  </si>
  <si>
    <t>Pago de préstamos (capital + intereses)</t>
  </si>
  <si>
    <t>Publicidad y marketing</t>
  </si>
  <si>
    <t>Mantenimiento y reparaciones</t>
  </si>
  <si>
    <t>Compra de equipos o activos</t>
  </si>
  <si>
    <t>Otros gastos</t>
  </si>
  <si>
    <t>Total salidas</t>
  </si>
  <si>
    <t>FLUJO NETO DEL MES (entradas − salidas)</t>
  </si>
  <si>
    <t>SALDO FINAL DE CAJA</t>
  </si>
  <si>
    <t>Alerta de caja</t>
  </si>
  <si>
    <t>CÓMO USAR TU FLUJO DE CAJA</t>
  </si>
  <si>
    <t>FinancieraMente · Finanzas claras para tomar mejores decisiones</t>
  </si>
  <si>
    <t>PASO 1</t>
  </si>
  <si>
    <t>Escribe el nombre de la empresa, el primer mes de la proyección (los encabezados de los 12 meses se ajustan solos) y el saldo mínimo de caja que quieres mantener como reserva.</t>
  </si>
  <si>
    <t>PASO 2</t>
  </si>
  <si>
    <t>Escribe el saldo inicial de caja del primer mes: el dinero disponible en bancos y caja ese día. Los saldos iniciales de los meses siguientes se calculan solos.</t>
  </si>
  <si>
    <t>PASO 3</t>
  </si>
  <si>
    <t>Registra mes a mes las ENTRADAS de efectivo cuando realmente esperas cobrarlas (no cuando vendes) y las SALIDAS cuando realmente las vas a pagar.</t>
  </si>
  <si>
    <t>PASO 4</t>
  </si>
  <si>
    <t>Revisa el "Saldo final de caja" y la fila "Alerta de caja": los meses en rojo son aquellos en los que tu caja cae por debajo del mínimo. Ahí debes actuar con anticipación: acelerar cobros, negociar plazos con proveedores, posponer compras o gestionar financiamiento.</t>
  </si>
  <si>
    <t>CONSEJOS</t>
  </si>
  <si>
    <t>• Utilidad no es lo mismo que caja: una venta a crédito no suma efectivo hasta que se cobra.</t>
  </si>
  <si>
    <t>• Actualiza la proyección cada mes con los datos reales y extiende un mes más al final.</t>
  </si>
  <si>
    <t>• Separa siempre las finanzas del negocio de las personales.</t>
  </si>
  <si>
    <t>• La hoja está protegida, sin contraseña, para que no borres fórmulas por accidente. Si necesitas cambiar conceptos o agregar filas: Revisar &gt; Desproteger hoja.</t>
  </si>
  <si>
    <t>Contenido educativo de carácter general. No constituye asesoría financiera, tributaria o legal personalizada.</t>
  </si>
  <si>
    <t>¿Dudas? info@solvere.io · WhatsApp +507 6183-5555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</si>
</sst>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\$#,##0.00;[Color3]\-\$#,##0.00"/>
    <numFmt numFmtId="166" formatCode="mmm\ yyyy"/>
    <numFmt numFmtId="167" formatCode="0\ &quot;mes(es) en alerta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FFFFFF"/>
      <name val="Calibri"/>
      <family val="2"/>
    </font>
    <font>
      <i/>
      <sz val="11"/>
      <color rgb="FF5D7086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E15A34"/>
      <name val="Calibri"/>
      <family val="2"/>
    </font>
    <font>
      <i/>
      <sz val="11"/>
      <color rgb="FF5D7086"/>
      <name val="Aptos Narrow"/>
      <family val="2"/>
      <scheme val="minor"/>
    </font>
    <font>
      <b/>
      <sz val="11"/>
      <color rgb="FFE15A34"/>
      <name val="Aptos Narrow"/>
      <family val="2"/>
      <scheme val="minor"/>
    </font>
    <font>
      <sz val="11"/>
      <color rgb="FF5D708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B1626"/>
        <bgColor indexed="64"/>
      </patternFill>
    </fill>
    <fill>
      <patternFill patternType="solid">
        <fgColor rgb="FFFFF8E7"/>
        <bgColor indexed="64"/>
      </patternFill>
    </fill>
    <fill>
      <patternFill patternType="solid">
        <fgColor rgb="FF16283F"/>
        <bgColor indexed="64"/>
      </patternFill>
    </fill>
    <fill>
      <patternFill patternType="solid">
        <fgColor rgb="FFF3F6FA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E6DCC8"/>
      </bottom>
      <diagonal/>
    </border>
    <border>
      <left/>
      <right/>
      <top style="thin">
        <color rgb="FFE6DCC8"/>
      </top>
      <bottom style="thin">
        <color rgb="FFE6DCC8"/>
      </bottom>
      <diagonal/>
    </border>
    <border>
      <left/>
      <right/>
      <top style="thin">
        <color rgb="FFE6DCC8"/>
      </top>
      <bottom/>
      <diagonal/>
    </border>
    <border>
      <left/>
      <right/>
      <top style="medium">
        <color rgb="FFD6A44E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indent="1"/>
    </xf>
    <xf numFmtId="0" fontId="4" fillId="0" borderId="0" xfId="0" applyFont="1"/>
    <xf numFmtId="0" fontId="1" fillId="3" borderId="1" xfId="0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165" fontId="1" fillId="3" borderId="2" xfId="0" applyNumberFormat="1" applyFont="1" applyFill="1" applyBorder="1" applyProtection="1">
      <protection locked="0"/>
    </xf>
    <xf numFmtId="0" fontId="3" fillId="0" borderId="0" xfId="0" applyFont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166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6" fillId="5" borderId="0" xfId="0" applyFont="1" applyFill="1"/>
    <xf numFmtId="0" fontId="4" fillId="0" borderId="4" xfId="0" applyFont="1" applyBorder="1"/>
    <xf numFmtId="167" fontId="1" fillId="0" borderId="0" xfId="0" applyNumberFormat="1" applyFont="1"/>
    <xf numFmtId="0" fontId="1" fillId="0" borderId="0" xfId="0" applyFont="1" applyAlignment="1">
      <alignment horizontal="right"/>
    </xf>
    <xf numFmtId="165" fontId="1" fillId="3" borderId="1" xfId="0" applyNumberFormat="1" applyFont="1" applyFill="1" applyBorder="1" applyProtection="1">
      <protection locked="0"/>
    </xf>
    <xf numFmtId="165" fontId="1" fillId="0" borderId="0" xfId="0" applyNumberFormat="1" applyFont="1"/>
    <xf numFmtId="165" fontId="6" fillId="5" borderId="0" xfId="0" applyNumberFormat="1" applyFont="1" applyFill="1"/>
    <xf numFmtId="165" fontId="1" fillId="3" borderId="0" xfId="0" applyNumberFormat="1" applyFont="1" applyFill="1" applyBorder="1" applyProtection="1">
      <protection locked="0"/>
    </xf>
    <xf numFmtId="165" fontId="1" fillId="3" borderId="3" xfId="0" applyNumberFormat="1" applyFont="1" applyFill="1" applyBorder="1" applyProtection="1">
      <protection locked="0"/>
    </xf>
    <xf numFmtId="165" fontId="4" fillId="0" borderId="4" xfId="0" applyNumberFormat="1" applyFont="1" applyBorder="1"/>
    <xf numFmtId="165" fontId="5" fillId="4" borderId="0" xfId="0" applyNumberFormat="1" applyFont="1" applyFill="1"/>
    <xf numFmtId="0" fontId="2" fillId="2" borderId="0" xfId="0" applyFont="1" applyFill="1" applyAlignment="1">
      <alignment horizontal="left" vertical="center" indent="1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</cellXfs>
  <cellStyles count="1">
    <cellStyle name="Normal" xfId="0" builtinId="0"/>
  </cellStyles>
  <dxfs count="2">
    <dxf>
      <font>
        <b/>
        <i val="0"/>
        <color rgb="FFC0392B"/>
      </font>
    </dxf>
    <dxf>
      <font>
        <color rgb="FFC0392B"/>
      </font>
      <fill>
        <patternFill>
          <bgColor rgb="FFFDEC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B185-2C61-447C-9510-1BE5FCAE336B}">
  <sheetPr>
    <pageSetUpPr fitToPage="1"/>
  </sheetPr>
  <dimension ref="B1:O34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4.4" x14ac:dyDescent="0.3"/>
  <cols>
    <col min="1" max="1" width="2.77734375" style="1" customWidth="1"/>
    <col min="2" max="2" width="36.77734375" style="1" customWidth="1"/>
    <col min="3" max="14" width="13.77734375" style="1" customWidth="1"/>
    <col min="15" max="15" width="22.77734375" style="1" customWidth="1"/>
    <col min="16" max="16384" width="11.5546875" style="1"/>
  </cols>
  <sheetData>
    <row r="1" spans="2:15" ht="34.04999999999999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 x14ac:dyDescent="0.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spans="2:15" x14ac:dyDescent="0.3">
      <c r="B4" s="4" t="s">
        <v>2</v>
      </c>
      <c r="C4" s="6"/>
      <c r="D4" s="5"/>
      <c r="E4" s="5"/>
      <c r="F4" s="5"/>
    </row>
    <row r="5" spans="2:15" x14ac:dyDescent="0.3">
      <c r="B5" s="4" t="s">
        <v>3</v>
      </c>
      <c r="C5" s="7">
        <f>DATE(2026,10,1)</f>
        <v>46296</v>
      </c>
    </row>
    <row r="6" spans="2:15" x14ac:dyDescent="0.3">
      <c r="B6" s="4" t="s">
        <v>4</v>
      </c>
      <c r="C6" s="8"/>
      <c r="D6" s="9" t="s">
        <v>5</v>
      </c>
    </row>
    <row r="8" spans="2:15" ht="22.05" customHeight="1" x14ac:dyDescent="0.3">
      <c r="B8" s="11" t="s">
        <v>6</v>
      </c>
      <c r="C8" s="12">
        <f>$C$5</f>
        <v>46296</v>
      </c>
      <c r="D8" s="12">
        <f>EDATE($C$5,1)</f>
        <v>46327</v>
      </c>
      <c r="E8" s="12">
        <f>EDATE($C$5,2)</f>
        <v>46357</v>
      </c>
      <c r="F8" s="12">
        <f>EDATE($C$5,3)</f>
        <v>46388</v>
      </c>
      <c r="G8" s="12">
        <f>EDATE($C$5,4)</f>
        <v>46419</v>
      </c>
      <c r="H8" s="12">
        <f>EDATE($C$5,5)</f>
        <v>46447</v>
      </c>
      <c r="I8" s="12">
        <f>EDATE($C$5,6)</f>
        <v>46478</v>
      </c>
      <c r="J8" s="12">
        <f>EDATE($C$5,7)</f>
        <v>46508</v>
      </c>
      <c r="K8" s="12">
        <f>EDATE($C$5,8)</f>
        <v>46539</v>
      </c>
      <c r="L8" s="12">
        <f>EDATE($C$5,9)</f>
        <v>46569</v>
      </c>
      <c r="M8" s="12">
        <f>EDATE($C$5,10)</f>
        <v>46600</v>
      </c>
      <c r="N8" s="12">
        <f>EDATE($C$5,11)</f>
        <v>46631</v>
      </c>
      <c r="O8" s="13" t="s">
        <v>7</v>
      </c>
    </row>
    <row r="9" spans="2:15" x14ac:dyDescent="0.3">
      <c r="B9" s="4" t="s">
        <v>8</v>
      </c>
      <c r="C9" s="18"/>
      <c r="D9" s="19">
        <f t="shared" ref="D9:N9" si="0">C33</f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 t="shared" si="0"/>
        <v>0</v>
      </c>
      <c r="M9" s="19">
        <f t="shared" si="0"/>
        <v>0</v>
      </c>
      <c r="N9" s="19">
        <f t="shared" si="0"/>
        <v>0</v>
      </c>
      <c r="O9" s="19">
        <f>C9</f>
        <v>0</v>
      </c>
    </row>
    <row r="10" spans="2:15" x14ac:dyDescent="0.3"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2:15" x14ac:dyDescent="0.3">
      <c r="B11" s="14" t="s">
        <v>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2:15" x14ac:dyDescent="0.3">
      <c r="B12" s="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9">
        <f>SUM(C12:N12)</f>
        <v>0</v>
      </c>
    </row>
    <row r="13" spans="2:15" x14ac:dyDescent="0.3">
      <c r="B13" s="1" t="s">
        <v>11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9">
        <f>SUM(C13:N13)</f>
        <v>0</v>
      </c>
    </row>
    <row r="14" spans="2:15" x14ac:dyDescent="0.3">
      <c r="B14" s="1" t="s">
        <v>12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9">
        <f>SUM(C14:N14)</f>
        <v>0</v>
      </c>
    </row>
    <row r="15" spans="2:15" x14ac:dyDescent="0.3">
      <c r="B15" s="1" t="s">
        <v>13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9">
        <f>SUM(C15:N15)</f>
        <v>0</v>
      </c>
    </row>
    <row r="16" spans="2:15" ht="15" thickBot="1" x14ac:dyDescent="0.35">
      <c r="B16" s="1" t="s">
        <v>14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9">
        <f>SUM(C16:N16)</f>
        <v>0</v>
      </c>
    </row>
    <row r="17" spans="2:15" x14ac:dyDescent="0.3">
      <c r="B17" s="15" t="s">
        <v>15</v>
      </c>
      <c r="C17" s="23">
        <f t="shared" ref="C17:O17" si="1">SUM(C12:C16)</f>
        <v>0</v>
      </c>
      <c r="D17" s="23">
        <f t="shared" si="1"/>
        <v>0</v>
      </c>
      <c r="E17" s="23">
        <f t="shared" si="1"/>
        <v>0</v>
      </c>
      <c r="F17" s="23">
        <f t="shared" si="1"/>
        <v>0</v>
      </c>
      <c r="G17" s="23">
        <f t="shared" si="1"/>
        <v>0</v>
      </c>
      <c r="H17" s="23">
        <f t="shared" si="1"/>
        <v>0</v>
      </c>
      <c r="I17" s="23">
        <f t="shared" si="1"/>
        <v>0</v>
      </c>
      <c r="J17" s="23">
        <f t="shared" si="1"/>
        <v>0</v>
      </c>
      <c r="K17" s="23">
        <f t="shared" si="1"/>
        <v>0</v>
      </c>
      <c r="L17" s="23">
        <f t="shared" si="1"/>
        <v>0</v>
      </c>
      <c r="M17" s="23">
        <f t="shared" si="1"/>
        <v>0</v>
      </c>
      <c r="N17" s="23">
        <f t="shared" si="1"/>
        <v>0</v>
      </c>
      <c r="O17" s="23">
        <f t="shared" si="1"/>
        <v>0</v>
      </c>
    </row>
    <row r="18" spans="2:15" x14ac:dyDescent="0.3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2:15" x14ac:dyDescent="0.3">
      <c r="B19" s="14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2:15" x14ac:dyDescent="0.3">
      <c r="B20" s="1" t="s">
        <v>17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19">
        <f>SUM(C20:N20)</f>
        <v>0</v>
      </c>
    </row>
    <row r="21" spans="2:15" x14ac:dyDescent="0.3">
      <c r="B21" s="1" t="s">
        <v>18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19">
        <f>SUM(C21:N21)</f>
        <v>0</v>
      </c>
    </row>
    <row r="22" spans="2:15" x14ac:dyDescent="0.3">
      <c r="B22" s="1" t="s">
        <v>19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9">
        <f>SUM(C22:N22)</f>
        <v>0</v>
      </c>
    </row>
    <row r="23" spans="2:15" x14ac:dyDescent="0.3">
      <c r="B23" s="1" t="s">
        <v>20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19">
        <f>SUM(C23:N23)</f>
        <v>0</v>
      </c>
    </row>
    <row r="24" spans="2:15" x14ac:dyDescent="0.3">
      <c r="B24" s="1" t="s">
        <v>21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9">
        <f>SUM(C24:N24)</f>
        <v>0</v>
      </c>
    </row>
    <row r="25" spans="2:15" x14ac:dyDescent="0.3">
      <c r="B25" s="1" t="s">
        <v>22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9">
        <f>SUM(C25:N25)</f>
        <v>0</v>
      </c>
    </row>
    <row r="26" spans="2:15" x14ac:dyDescent="0.3">
      <c r="B26" s="1" t="s">
        <v>23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19">
        <f>SUM(C26:N26)</f>
        <v>0</v>
      </c>
    </row>
    <row r="27" spans="2:15" x14ac:dyDescent="0.3">
      <c r="B27" s="1" t="s">
        <v>24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9">
        <f>SUM(C27:N27)</f>
        <v>0</v>
      </c>
    </row>
    <row r="28" spans="2:15" x14ac:dyDescent="0.3">
      <c r="B28" s="1" t="s">
        <v>25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19">
        <f>SUM(C28:N28)</f>
        <v>0</v>
      </c>
    </row>
    <row r="29" spans="2:15" ht="15" thickBot="1" x14ac:dyDescent="0.35">
      <c r="B29" s="1" t="s">
        <v>26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19">
        <f>SUM(C29:N29)</f>
        <v>0</v>
      </c>
    </row>
    <row r="30" spans="2:15" x14ac:dyDescent="0.3">
      <c r="B30" s="15" t="s">
        <v>27</v>
      </c>
      <c r="C30" s="23">
        <f t="shared" ref="C30:O30" si="2">SUM(C20:C29)</f>
        <v>0</v>
      </c>
      <c r="D30" s="23">
        <f t="shared" si="2"/>
        <v>0</v>
      </c>
      <c r="E30" s="23">
        <f t="shared" si="2"/>
        <v>0</v>
      </c>
      <c r="F30" s="23">
        <f t="shared" si="2"/>
        <v>0</v>
      </c>
      <c r="G30" s="23">
        <f t="shared" si="2"/>
        <v>0</v>
      </c>
      <c r="H30" s="23">
        <f t="shared" si="2"/>
        <v>0</v>
      </c>
      <c r="I30" s="23">
        <f t="shared" si="2"/>
        <v>0</v>
      </c>
      <c r="J30" s="23">
        <f t="shared" si="2"/>
        <v>0</v>
      </c>
      <c r="K30" s="23">
        <f t="shared" si="2"/>
        <v>0</v>
      </c>
      <c r="L30" s="23">
        <f t="shared" si="2"/>
        <v>0</v>
      </c>
      <c r="M30" s="23">
        <f t="shared" si="2"/>
        <v>0</v>
      </c>
      <c r="N30" s="23">
        <f t="shared" si="2"/>
        <v>0</v>
      </c>
      <c r="O30" s="23">
        <f t="shared" si="2"/>
        <v>0</v>
      </c>
    </row>
    <row r="31" spans="2:15" ht="15" thickBot="1" x14ac:dyDescent="0.35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2:15" x14ac:dyDescent="0.3">
      <c r="B32" s="15" t="s">
        <v>28</v>
      </c>
      <c r="C32" s="23">
        <f t="shared" ref="C32:O32" si="3">C17-C30</f>
        <v>0</v>
      </c>
      <c r="D32" s="23">
        <f t="shared" si="3"/>
        <v>0</v>
      </c>
      <c r="E32" s="23">
        <f t="shared" si="3"/>
        <v>0</v>
      </c>
      <c r="F32" s="23">
        <f t="shared" si="3"/>
        <v>0</v>
      </c>
      <c r="G32" s="23">
        <f t="shared" si="3"/>
        <v>0</v>
      </c>
      <c r="H32" s="23">
        <f t="shared" si="3"/>
        <v>0</v>
      </c>
      <c r="I32" s="23">
        <f t="shared" si="3"/>
        <v>0</v>
      </c>
      <c r="J32" s="23">
        <f t="shared" si="3"/>
        <v>0</v>
      </c>
      <c r="K32" s="23">
        <f t="shared" si="3"/>
        <v>0</v>
      </c>
      <c r="L32" s="23">
        <f t="shared" si="3"/>
        <v>0</v>
      </c>
      <c r="M32" s="23">
        <f t="shared" si="3"/>
        <v>0</v>
      </c>
      <c r="N32" s="23">
        <f t="shared" si="3"/>
        <v>0</v>
      </c>
      <c r="O32" s="23">
        <f t="shared" si="3"/>
        <v>0</v>
      </c>
    </row>
    <row r="33" spans="2:15" x14ac:dyDescent="0.3">
      <c r="B33" s="10" t="s">
        <v>29</v>
      </c>
      <c r="C33" s="24">
        <f t="shared" ref="C33:N33" si="4">C9+C32</f>
        <v>0</v>
      </c>
      <c r="D33" s="24">
        <f t="shared" si="4"/>
        <v>0</v>
      </c>
      <c r="E33" s="24">
        <f t="shared" si="4"/>
        <v>0</v>
      </c>
      <c r="F33" s="24">
        <f t="shared" si="4"/>
        <v>0</v>
      </c>
      <c r="G33" s="24">
        <f t="shared" si="4"/>
        <v>0</v>
      </c>
      <c r="H33" s="24">
        <f t="shared" si="4"/>
        <v>0</v>
      </c>
      <c r="I33" s="24">
        <f t="shared" si="4"/>
        <v>0</v>
      </c>
      <c r="J33" s="24">
        <f t="shared" si="4"/>
        <v>0</v>
      </c>
      <c r="K33" s="24">
        <f t="shared" si="4"/>
        <v>0</v>
      </c>
      <c r="L33" s="24">
        <f t="shared" si="4"/>
        <v>0</v>
      </c>
      <c r="M33" s="24">
        <f t="shared" si="4"/>
        <v>0</v>
      </c>
      <c r="N33" s="24">
        <f t="shared" si="4"/>
        <v>0</v>
      </c>
      <c r="O33" s="24">
        <f>N33</f>
        <v>0</v>
      </c>
    </row>
    <row r="34" spans="2:15" x14ac:dyDescent="0.3">
      <c r="B34" s="1" t="s">
        <v>30</v>
      </c>
      <c r="C34" s="17" t="str">
        <f t="shared" ref="C34:N34" si="5">IF(C33&lt;$C$6,"⚠ Bajo mínimo","OK")</f>
        <v>OK</v>
      </c>
      <c r="D34" s="17" t="str">
        <f t="shared" si="5"/>
        <v>OK</v>
      </c>
      <c r="E34" s="17" t="str">
        <f t="shared" si="5"/>
        <v>OK</v>
      </c>
      <c r="F34" s="17" t="str">
        <f t="shared" si="5"/>
        <v>OK</v>
      </c>
      <c r="G34" s="17" t="str">
        <f t="shared" si="5"/>
        <v>OK</v>
      </c>
      <c r="H34" s="17" t="str">
        <f t="shared" si="5"/>
        <v>OK</v>
      </c>
      <c r="I34" s="17" t="str">
        <f t="shared" si="5"/>
        <v>OK</v>
      </c>
      <c r="J34" s="17" t="str">
        <f t="shared" si="5"/>
        <v>OK</v>
      </c>
      <c r="K34" s="17" t="str">
        <f t="shared" si="5"/>
        <v>OK</v>
      </c>
      <c r="L34" s="17" t="str">
        <f t="shared" si="5"/>
        <v>OK</v>
      </c>
      <c r="M34" s="17" t="str">
        <f t="shared" si="5"/>
        <v>OK</v>
      </c>
      <c r="N34" s="17" t="str">
        <f t="shared" si="5"/>
        <v>OK</v>
      </c>
      <c r="O34" s="16">
        <f>COUNTIF(C34:N34,"⚠*")</f>
        <v>0</v>
      </c>
    </row>
  </sheetData>
  <sheetProtection sheet="1" objects="1" scenarios="1" formatCells="0" formatColumns="0" formatRows="0"/>
  <mergeCells count="3">
    <mergeCell ref="B1:O1"/>
    <mergeCell ref="B2:O2"/>
    <mergeCell ref="C4:F4"/>
  </mergeCells>
  <conditionalFormatting sqref="C33:N33">
    <cfRule type="cellIs" dxfId="1" priority="1" stopIfTrue="1" operator="lessThan">
      <formula>$C$6</formula>
    </cfRule>
  </conditionalFormatting>
  <conditionalFormatting sqref="C34:N34">
    <cfRule type="cellIs" dxfId="0" priority="2" stopIfTrue="1" operator="equal">
      <formula>"⚠ Bajo mínimo"</formula>
    </cfRule>
  </conditionalFormatting>
  <pageMargins left="0.7" right="0.7" top="0.75" bottom="0.75" header="0.3" footer="0.3"/>
  <pageSetup paperSize="9" scale="58" fitToHeight="0" orientation="landscape" horizontalDpi="0" verticalDpi="0" r:id="rId1"/>
  <headerFooter>
    <oddFooter>&amp;CFinancieraMente · Finanzas claras para tomar mejores decisiones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B574-6019-4AF8-93EB-E7650C967BCB}">
  <sheetPr>
    <pageSetUpPr fitToPage="1"/>
  </sheetPr>
  <dimension ref="B1:B19"/>
  <sheetViews>
    <sheetView showGridLines="0" workbookViewId="0"/>
  </sheetViews>
  <sheetFormatPr baseColWidth="10" defaultRowHeight="14.4" x14ac:dyDescent="0.3"/>
  <cols>
    <col min="1" max="1" width="2.77734375" customWidth="1"/>
    <col min="2" max="2" width="100.77734375" customWidth="1"/>
  </cols>
  <sheetData>
    <row r="1" spans="2:2" ht="34.049999999999997" customHeight="1" x14ac:dyDescent="0.3">
      <c r="B1" s="25" t="s">
        <v>31</v>
      </c>
    </row>
    <row r="2" spans="2:2" x14ac:dyDescent="0.3">
      <c r="B2" s="27" t="s">
        <v>32</v>
      </c>
    </row>
    <row r="4" spans="2:2" x14ac:dyDescent="0.3">
      <c r="B4" s="29" t="s">
        <v>33</v>
      </c>
    </row>
    <row r="5" spans="2:2" ht="28.8" x14ac:dyDescent="0.3">
      <c r="B5" s="28" t="s">
        <v>34</v>
      </c>
    </row>
    <row r="6" spans="2:2" x14ac:dyDescent="0.3">
      <c r="B6" s="29" t="s">
        <v>35</v>
      </c>
    </row>
    <row r="7" spans="2:2" ht="28.8" x14ac:dyDescent="0.3">
      <c r="B7" s="28" t="s">
        <v>36</v>
      </c>
    </row>
    <row r="8" spans="2:2" x14ac:dyDescent="0.3">
      <c r="B8" s="29" t="s">
        <v>37</v>
      </c>
    </row>
    <row r="9" spans="2:2" ht="28.8" x14ac:dyDescent="0.3">
      <c r="B9" s="28" t="s">
        <v>38</v>
      </c>
    </row>
    <row r="10" spans="2:2" x14ac:dyDescent="0.3">
      <c r="B10" s="29" t="s">
        <v>39</v>
      </c>
    </row>
    <row r="11" spans="2:2" ht="43.2" x14ac:dyDescent="0.3">
      <c r="B11" s="28" t="s">
        <v>40</v>
      </c>
    </row>
    <row r="12" spans="2:2" x14ac:dyDescent="0.3">
      <c r="B12" s="29" t="s">
        <v>41</v>
      </c>
    </row>
    <row r="13" spans="2:2" x14ac:dyDescent="0.3">
      <c r="B13" s="28" t="s">
        <v>42</v>
      </c>
    </row>
    <row r="14" spans="2:2" x14ac:dyDescent="0.3">
      <c r="B14" s="28" t="s">
        <v>43</v>
      </c>
    </row>
    <row r="15" spans="2:2" x14ac:dyDescent="0.3">
      <c r="B15" s="28" t="s">
        <v>44</v>
      </c>
    </row>
    <row r="16" spans="2:2" ht="28.8" x14ac:dyDescent="0.3">
      <c r="B16" s="28" t="s">
        <v>45</v>
      </c>
    </row>
    <row r="18" spans="2:2" x14ac:dyDescent="0.3">
      <c r="B18" s="26" t="s">
        <v>46</v>
      </c>
    </row>
    <row r="19" spans="2:2" x14ac:dyDescent="0.3">
      <c r="B19" s="30" t="s">
        <v>47</v>
      </c>
    </row>
  </sheetData>
  <pageMargins left="0.7" right="0.7" top="0.75" bottom="0.75" header="0.3" footer="0.3"/>
  <pageSetup paperSize="9" scale="85" fitToHeight="0" orientation="portrait" horizontalDpi="0" verticalDpi="0" r:id="rId1"/>
  <headerFooter>
    <oddFooter>&amp;CFinancieraMente · Finanzas claras para tomar mejores decisiones · 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Flujo de caja</vt:lpstr>
      <vt:lpstr>Instrucciones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A21</dc:creator>
  <cp:lastModifiedBy>A21</cp:lastModifiedBy>
  <dcterms:created xsi:type="dcterms:W3CDTF">2026-10-03T07:30:10Z</dcterms:created>
  <dcterms:modified xsi:type="dcterms:W3CDTF">2026-10-03T07:30:11Z</dcterms:modified>
</cp:coreProperties>
</file>